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544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КВСР_3'!$A$1:$F$44</definedName>
  </definedNames>
  <calcPr calcId="124519"/>
</workbook>
</file>

<file path=xl/calcChain.xml><?xml version="1.0" encoding="utf-8"?>
<calcChain xmlns="http://schemas.openxmlformats.org/spreadsheetml/2006/main">
  <c r="E35" i="2"/>
  <c r="E29"/>
  <c r="E26"/>
  <c r="E33" l="1"/>
  <c r="D33"/>
  <c r="D29" l="1"/>
  <c r="D26"/>
  <c r="E13"/>
  <c r="D13"/>
  <c r="E22" l="1"/>
  <c r="F17"/>
  <c r="F40" l="1"/>
  <c r="F38"/>
  <c r="F36"/>
  <c r="F32"/>
  <c r="F31"/>
  <c r="F30"/>
  <c r="F28"/>
  <c r="F27"/>
  <c r="F25"/>
  <c r="F24"/>
  <c r="F23"/>
  <c r="F21"/>
  <c r="F19"/>
  <c r="F18"/>
  <c r="F16"/>
  <c r="F15"/>
  <c r="F14"/>
  <c r="E39"/>
  <c r="E41" s="1"/>
  <c r="D39"/>
  <c r="E37"/>
  <c r="D37"/>
  <c r="D35"/>
  <c r="D22"/>
  <c r="E20"/>
  <c r="D20"/>
  <c r="D41" l="1"/>
  <c r="F39"/>
  <c r="F37"/>
  <c r="F20"/>
  <c r="F22"/>
  <c r="F35"/>
  <c r="F29"/>
  <c r="F26"/>
  <c r="F13"/>
  <c r="F41" l="1"/>
</calcChain>
</file>

<file path=xl/sharedStrings.xml><?xml version="1.0" encoding="utf-8"?>
<sst xmlns="http://schemas.openxmlformats.org/spreadsheetml/2006/main" count="42" uniqueCount="42">
  <si>
    <t>Массовый спорт</t>
  </si>
  <si>
    <t>Социальная политика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</si>
  <si>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</si>
  <si>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</si>
  <si>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</si>
  <si>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</si>
  <si>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</si>
  <si>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</si>
  <si>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</si>
  <si>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</si>
  <si>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</si>
  <si>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</si>
  <si>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</si>
  <si>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</si>
  <si>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</si>
  <si>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</si>
  <si>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</si>
  <si>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</si>
  <si>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</si>
  <si>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</si>
  <si>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</si>
  <si>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</si>
  <si>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</si>
  <si>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</si>
  <si>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</si>
  <si>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</si>
  <si>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</si>
  <si>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</si>
  <si>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</si>
  <si>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</si>
  <si>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% исполне-ния</t>
  </si>
  <si>
    <t>Всего:</t>
  </si>
  <si>
    <t>Утверждено, рублей</t>
  </si>
  <si>
    <t xml:space="preserve">Исполнено, рублей </t>
  </si>
  <si>
    <t xml:space="preserve"> ПРИЛОЖЕНИЕ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</si>
  <si>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</si>
  <si>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</si>
  <si>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 xml:space="preserve"> бюджета сельского поселения Казым за 2019 год по разделам и подразделам  классификации расходов бюджетов </t>
  </si>
  <si>
    <t>Охрана окружающей среды</t>
  </si>
  <si>
    <t>Другие вопросы в области охраны окружающей среды</t>
  </si>
  <si>
    <t>____________________</t>
  </si>
  <si>
    <t xml:space="preserve">          от 10 июня 2020 года  № 40        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</si>
</sst>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"/>
    <numFmt numFmtId="166" formatCode="00"/>
    <numFmt numFmtId="167" formatCode="#,##0.0;[Red]\-#,##0.0;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top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1" applyBorder="1"/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167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4"/>
  <sheetViews>
    <sheetView showGridLines="0" tabSelected="1" view="pageBreakPreview" zoomScaleSheetLayoutView="100" workbookViewId="0">
      <selection activeCell="D4" sqref="D4:F4"/>
    </sheetView>
  </sheetViews>
  <sheetFormatPr defaultRowHeight="12.75"/>
  <cols>
    <col min="1" max="1" width="49.42578125" style="1" customWidth="1"/>
    <col min="2" max="3" width="5.7109375" style="1" customWidth="1"/>
    <col min="4" max="5" width="15.7109375" style="1" customWidth="1"/>
    <col min="6" max="6" width="10.7109375" style="1" customWidth="1"/>
    <col min="7" max="16384" width="9.140625" style="1"/>
  </cols>
  <sheetData>
    <row r="1" spans="1:6" s="14" customFormat="1" ht="15.75">
      <c r="D1" s="27" t="s">
        <v>34</v>
      </c>
      <c r="E1" s="27"/>
      <c r="F1" s="27"/>
    </row>
    <row r="2" spans="1:6" s="14" customFormat="1" ht="15.75">
      <c r="D2" s="27" t="s">
        <v>25</v>
      </c>
      <c r="E2" s="27"/>
      <c r="F2" s="27"/>
    </row>
    <row r="3" spans="1:6" s="14" customFormat="1" ht="15.75">
      <c r="D3" s="27" t="s">
        <v>26</v>
      </c>
      <c r="E3" s="27"/>
      <c r="F3" s="27"/>
    </row>
    <row r="4" spans="1:6" s="14" customFormat="1" ht="15.75">
      <c r="D4" s="27" t="s">
        <v>41</v>
      </c>
      <c r="E4" s="27"/>
      <c r="F4" s="27"/>
    </row>
    <row r="5" spans="1:6" s="14" customFormat="1" ht="12.75" customHeight="1">
      <c r="A5" s="2"/>
      <c r="B5" s="2"/>
      <c r="C5" s="2"/>
      <c r="D5" s="2"/>
      <c r="E5" s="2"/>
      <c r="F5" s="2"/>
    </row>
    <row r="6" spans="1:6" s="14" customFormat="1" ht="12.75" customHeight="1">
      <c r="A6" s="2"/>
      <c r="B6" s="2"/>
      <c r="C6" s="2"/>
      <c r="D6" s="2"/>
      <c r="E6" s="2"/>
      <c r="F6" s="2"/>
    </row>
    <row r="7" spans="1:6" s="14" customFormat="1" ht="12.75" customHeight="1">
      <c r="A7" s="2"/>
      <c r="B7" s="2"/>
      <c r="C7" s="2"/>
      <c r="D7" s="2"/>
      <c r="E7" s="2"/>
      <c r="F7" s="2"/>
    </row>
    <row r="8" spans="1:6" s="14" customFormat="1" ht="15.75">
      <c r="A8" s="28" t="s">
        <v>27</v>
      </c>
      <c r="B8" s="28"/>
      <c r="C8" s="28"/>
      <c r="D8" s="28"/>
      <c r="E8" s="28"/>
      <c r="F8" s="28"/>
    </row>
    <row r="9" spans="1:6" s="14" customFormat="1" ht="31.5" customHeight="1">
      <c r="A9" s="26" t="s">
        <v>37</v>
      </c>
      <c r="B9" s="26"/>
      <c r="C9" s="26"/>
      <c r="D9" s="26"/>
      <c r="E9" s="26"/>
      <c r="F9" s="26"/>
    </row>
    <row r="10" spans="1:6" s="14" customFormat="1" ht="12.75" customHeight="1">
      <c r="A10" s="3"/>
      <c r="B10" s="3"/>
      <c r="C10" s="3"/>
      <c r="D10" s="4"/>
      <c r="E10" s="5"/>
      <c r="F10" s="6"/>
    </row>
    <row r="11" spans="1:6" ht="68.25" customHeight="1">
      <c r="A11" s="16" t="s">
        <v>24</v>
      </c>
      <c r="B11" s="17" t="s">
        <v>23</v>
      </c>
      <c r="C11" s="17" t="s">
        <v>22</v>
      </c>
      <c r="D11" s="13" t="s">
        <v>32</v>
      </c>
      <c r="E11" s="13" t="s">
        <v>33</v>
      </c>
      <c r="F11" s="13" t="s">
        <v>30</v>
      </c>
    </row>
    <row r="12" spans="1:6" ht="15.75">
      <c r="A12" s="1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6" ht="15.75">
      <c r="A13" s="12" t="s">
        <v>21</v>
      </c>
      <c r="B13" s="8">
        <v>1</v>
      </c>
      <c r="C13" s="8">
        <v>0</v>
      </c>
      <c r="D13" s="19">
        <f>SUM(D14:D19)</f>
        <v>15208974.42</v>
      </c>
      <c r="E13" s="19">
        <f>SUM(E14:E19)</f>
        <v>15097063.59</v>
      </c>
      <c r="F13" s="20">
        <f>E13/D13*100</f>
        <v>99.26417898466029</v>
      </c>
    </row>
    <row r="14" spans="1:6" s="15" customFormat="1" ht="47.25">
      <c r="A14" s="11" t="s">
        <v>20</v>
      </c>
      <c r="B14" s="9">
        <v>1</v>
      </c>
      <c r="C14" s="9">
        <v>2</v>
      </c>
      <c r="D14" s="21">
        <v>2093501.19</v>
      </c>
      <c r="E14" s="21">
        <v>2093501.19</v>
      </c>
      <c r="F14" s="22">
        <f>E14/D14*100</f>
        <v>100</v>
      </c>
    </row>
    <row r="15" spans="1:6" s="15" customFormat="1" ht="63">
      <c r="A15" s="11" t="s">
        <v>19</v>
      </c>
      <c r="B15" s="9">
        <v>1</v>
      </c>
      <c r="C15" s="9">
        <v>3</v>
      </c>
      <c r="D15" s="21">
        <v>10000</v>
      </c>
      <c r="E15" s="21">
        <v>10000</v>
      </c>
      <c r="F15" s="22">
        <f t="shared" ref="F15:F19" si="0">E15/D15*100</f>
        <v>100</v>
      </c>
    </row>
    <row r="16" spans="1:6" s="15" customFormat="1" ht="63">
      <c r="A16" s="11" t="s">
        <v>18</v>
      </c>
      <c r="B16" s="9">
        <v>1</v>
      </c>
      <c r="C16" s="9">
        <v>4</v>
      </c>
      <c r="D16" s="21">
        <v>9416653.5600000005</v>
      </c>
      <c r="E16" s="21">
        <v>9416653.5600000005</v>
      </c>
      <c r="F16" s="22">
        <f t="shared" si="0"/>
        <v>100</v>
      </c>
    </row>
    <row r="17" spans="1:6" s="15" customFormat="1" ht="51.75" customHeight="1">
      <c r="A17" s="11" t="s">
        <v>35</v>
      </c>
      <c r="B17" s="9">
        <v>1</v>
      </c>
      <c r="C17" s="9">
        <v>6</v>
      </c>
      <c r="D17" s="21">
        <v>1700</v>
      </c>
      <c r="E17" s="21">
        <v>1700</v>
      </c>
      <c r="F17" s="22">
        <f t="shared" si="0"/>
        <v>100</v>
      </c>
    </row>
    <row r="18" spans="1:6" s="15" customFormat="1" ht="15.75">
      <c r="A18" s="11" t="s">
        <v>17</v>
      </c>
      <c r="B18" s="9">
        <v>1</v>
      </c>
      <c r="C18" s="9">
        <v>11</v>
      </c>
      <c r="D18" s="21">
        <v>100000</v>
      </c>
      <c r="E18" s="21">
        <v>0</v>
      </c>
      <c r="F18" s="22">
        <f t="shared" si="0"/>
        <v>0</v>
      </c>
    </row>
    <row r="19" spans="1:6" s="15" customFormat="1" ht="15.75">
      <c r="A19" s="11" t="s">
        <v>16</v>
      </c>
      <c r="B19" s="9">
        <v>1</v>
      </c>
      <c r="C19" s="9">
        <v>13</v>
      </c>
      <c r="D19" s="21">
        <v>3587119.67</v>
      </c>
      <c r="E19" s="21">
        <v>3575208.84</v>
      </c>
      <c r="F19" s="22">
        <f t="shared" si="0"/>
        <v>99.667955599596709</v>
      </c>
    </row>
    <row r="20" spans="1:6" ht="15.75">
      <c r="A20" s="12" t="s">
        <v>15</v>
      </c>
      <c r="B20" s="8">
        <v>2</v>
      </c>
      <c r="C20" s="8">
        <v>0</v>
      </c>
      <c r="D20" s="19">
        <f>D21</f>
        <v>138607</v>
      </c>
      <c r="E20" s="19">
        <f>E21</f>
        <v>138607</v>
      </c>
      <c r="F20" s="20">
        <f>E20/D20*100</f>
        <v>100</v>
      </c>
    </row>
    <row r="21" spans="1:6" s="15" customFormat="1" ht="15.75">
      <c r="A21" s="11" t="s">
        <v>14</v>
      </c>
      <c r="B21" s="9">
        <v>2</v>
      </c>
      <c r="C21" s="9">
        <v>3</v>
      </c>
      <c r="D21" s="21">
        <v>138607</v>
      </c>
      <c r="E21" s="21">
        <v>138607</v>
      </c>
      <c r="F21" s="22">
        <f>E21/D21*100</f>
        <v>100</v>
      </c>
    </row>
    <row r="22" spans="1:6" ht="31.5">
      <c r="A22" s="12" t="s">
        <v>13</v>
      </c>
      <c r="B22" s="8">
        <v>3</v>
      </c>
      <c r="C22" s="8">
        <v>0</v>
      </c>
      <c r="D22" s="19">
        <f>D23+D24+D25</f>
        <v>71490</v>
      </c>
      <c r="E22" s="19">
        <f>E23+E24+E25</f>
        <v>70848</v>
      </c>
      <c r="F22" s="20">
        <f>E22/D22*100</f>
        <v>99.101972303818712</v>
      </c>
    </row>
    <row r="23" spans="1:6" s="15" customFormat="1" ht="15.75">
      <c r="A23" s="11" t="s">
        <v>12</v>
      </c>
      <c r="B23" s="9">
        <v>3</v>
      </c>
      <c r="C23" s="9">
        <v>4</v>
      </c>
      <c r="D23" s="21">
        <v>19100</v>
      </c>
      <c r="E23" s="21">
        <v>19100</v>
      </c>
      <c r="F23" s="22">
        <f>E23/D23*100</f>
        <v>100</v>
      </c>
    </row>
    <row r="24" spans="1:6" s="15" customFormat="1" ht="47.25">
      <c r="A24" s="11" t="s">
        <v>11</v>
      </c>
      <c r="B24" s="9">
        <v>3</v>
      </c>
      <c r="C24" s="9">
        <v>9</v>
      </c>
      <c r="D24" s="21">
        <v>12700</v>
      </c>
      <c r="E24" s="21">
        <v>12058</v>
      </c>
      <c r="F24" s="22">
        <f t="shared" ref="F24:F25" si="1">E24/D24*100</f>
        <v>94.944881889763778</v>
      </c>
    </row>
    <row r="25" spans="1:6" s="15" customFormat="1" ht="47.25">
      <c r="A25" s="11" t="s">
        <v>10</v>
      </c>
      <c r="B25" s="9">
        <v>3</v>
      </c>
      <c r="C25" s="9">
        <v>14</v>
      </c>
      <c r="D25" s="21">
        <v>39690</v>
      </c>
      <c r="E25" s="21">
        <v>39690</v>
      </c>
      <c r="F25" s="22">
        <f t="shared" si="1"/>
        <v>100</v>
      </c>
    </row>
    <row r="26" spans="1:6" ht="15.75">
      <c r="A26" s="12" t="s">
        <v>9</v>
      </c>
      <c r="B26" s="8">
        <v>4</v>
      </c>
      <c r="C26" s="8">
        <v>0</v>
      </c>
      <c r="D26" s="19">
        <f>SUM(D27:D28)</f>
        <v>2703771.53</v>
      </c>
      <c r="E26" s="19">
        <f>SUM(E27:E28)</f>
        <v>1173296.6800000002</v>
      </c>
      <c r="F26" s="20">
        <f t="shared" ref="F26:F30" si="2">E26/D26*100</f>
        <v>43.394815981363642</v>
      </c>
    </row>
    <row r="27" spans="1:6" s="15" customFormat="1" ht="15.75">
      <c r="A27" s="11" t="s">
        <v>8</v>
      </c>
      <c r="B27" s="9">
        <v>4</v>
      </c>
      <c r="C27" s="9">
        <v>9</v>
      </c>
      <c r="D27" s="21">
        <v>2370142.73</v>
      </c>
      <c r="E27" s="21">
        <v>850822.16</v>
      </c>
      <c r="F27" s="22">
        <f t="shared" si="2"/>
        <v>35.897507320160422</v>
      </c>
    </row>
    <row r="28" spans="1:6" s="15" customFormat="1" ht="15.75">
      <c r="A28" s="11" t="s">
        <v>7</v>
      </c>
      <c r="B28" s="9">
        <v>4</v>
      </c>
      <c r="C28" s="9">
        <v>10</v>
      </c>
      <c r="D28" s="21">
        <v>333628.79999999999</v>
      </c>
      <c r="E28" s="21">
        <v>322474.52</v>
      </c>
      <c r="F28" s="22">
        <f t="shared" si="2"/>
        <v>96.656679519274121</v>
      </c>
    </row>
    <row r="29" spans="1:6" ht="15.75">
      <c r="A29" s="12" t="s">
        <v>6</v>
      </c>
      <c r="B29" s="8">
        <v>5</v>
      </c>
      <c r="C29" s="8">
        <v>0</v>
      </c>
      <c r="D29" s="19">
        <f>SUM(D30:D32)</f>
        <v>5501440.9000000004</v>
      </c>
      <c r="E29" s="19">
        <f>SUM(E30:E32)</f>
        <v>5279338.0999999996</v>
      </c>
      <c r="F29" s="20">
        <f t="shared" si="2"/>
        <v>95.96282493919</v>
      </c>
    </row>
    <row r="30" spans="1:6" s="15" customFormat="1" ht="15.75">
      <c r="A30" s="11" t="s">
        <v>5</v>
      </c>
      <c r="B30" s="9">
        <v>5</v>
      </c>
      <c r="C30" s="9">
        <v>1</v>
      </c>
      <c r="D30" s="21">
        <v>500318.36</v>
      </c>
      <c r="E30" s="21">
        <v>500318.36</v>
      </c>
      <c r="F30" s="22">
        <f t="shared" si="2"/>
        <v>100</v>
      </c>
    </row>
    <row r="31" spans="1:6" s="15" customFormat="1" ht="15.75">
      <c r="A31" s="11" t="s">
        <v>4</v>
      </c>
      <c r="B31" s="9">
        <v>5</v>
      </c>
      <c r="C31" s="9">
        <v>2</v>
      </c>
      <c r="D31" s="21">
        <v>1881349.5</v>
      </c>
      <c r="E31" s="21">
        <v>1699012.5</v>
      </c>
      <c r="F31" s="22">
        <f t="shared" ref="F31:F32" si="3">E31/D31*100</f>
        <v>90.308180377968057</v>
      </c>
    </row>
    <row r="32" spans="1:6" s="15" customFormat="1" ht="15.75">
      <c r="A32" s="11" t="s">
        <v>3</v>
      </c>
      <c r="B32" s="9">
        <v>5</v>
      </c>
      <c r="C32" s="9">
        <v>3</v>
      </c>
      <c r="D32" s="21">
        <v>3119773.04</v>
      </c>
      <c r="E32" s="21">
        <v>3080007.24</v>
      </c>
      <c r="F32" s="22">
        <f t="shared" si="3"/>
        <v>98.725362406490959</v>
      </c>
    </row>
    <row r="33" spans="1:6" s="15" customFormat="1" ht="15.75">
      <c r="A33" s="12" t="s">
        <v>38</v>
      </c>
      <c r="B33" s="8">
        <v>6</v>
      </c>
      <c r="C33" s="8">
        <v>0</v>
      </c>
      <c r="D33" s="19">
        <f>D34</f>
        <v>101415</v>
      </c>
      <c r="E33" s="19">
        <f>E34</f>
        <v>101415</v>
      </c>
      <c r="F33" s="20">
        <v>100</v>
      </c>
    </row>
    <row r="34" spans="1:6" s="15" customFormat="1" ht="31.5">
      <c r="A34" s="11" t="s">
        <v>39</v>
      </c>
      <c r="B34" s="9">
        <v>6</v>
      </c>
      <c r="C34" s="9">
        <v>5</v>
      </c>
      <c r="D34" s="21">
        <v>101415</v>
      </c>
      <c r="E34" s="21">
        <v>101415</v>
      </c>
      <c r="F34" s="22">
        <v>100</v>
      </c>
    </row>
    <row r="35" spans="1:6" ht="15.75">
      <c r="A35" s="12" t="s">
        <v>28</v>
      </c>
      <c r="B35" s="8">
        <v>8</v>
      </c>
      <c r="C35" s="8">
        <v>0</v>
      </c>
      <c r="D35" s="19">
        <f>D36</f>
        <v>17477945.91</v>
      </c>
      <c r="E35" s="19">
        <f>E36</f>
        <v>17477945.91</v>
      </c>
      <c r="F35" s="20">
        <f t="shared" ref="F35:F41" si="4">E35/D35*100</f>
        <v>100</v>
      </c>
    </row>
    <row r="36" spans="1:6" s="15" customFormat="1" ht="15.75">
      <c r="A36" s="11" t="s">
        <v>2</v>
      </c>
      <c r="B36" s="9">
        <v>8</v>
      </c>
      <c r="C36" s="9">
        <v>1</v>
      </c>
      <c r="D36" s="21">
        <v>17477945.91</v>
      </c>
      <c r="E36" s="21">
        <v>17477945.91</v>
      </c>
      <c r="F36" s="22">
        <f t="shared" si="4"/>
        <v>100</v>
      </c>
    </row>
    <row r="37" spans="1:6" ht="15.75">
      <c r="A37" s="12" t="s">
        <v>1</v>
      </c>
      <c r="B37" s="8">
        <v>10</v>
      </c>
      <c r="C37" s="8">
        <v>0</v>
      </c>
      <c r="D37" s="19">
        <f>D38</f>
        <v>9504</v>
      </c>
      <c r="E37" s="19">
        <f>E38</f>
        <v>9504</v>
      </c>
      <c r="F37" s="20">
        <f t="shared" si="4"/>
        <v>100</v>
      </c>
    </row>
    <row r="38" spans="1:6" s="15" customFormat="1" ht="15.75" customHeight="1">
      <c r="A38" s="11" t="s">
        <v>36</v>
      </c>
      <c r="B38" s="9">
        <v>10</v>
      </c>
      <c r="C38" s="9">
        <v>6</v>
      </c>
      <c r="D38" s="21">
        <v>9504</v>
      </c>
      <c r="E38" s="21">
        <v>9504</v>
      </c>
      <c r="F38" s="22">
        <f t="shared" si="4"/>
        <v>100</v>
      </c>
    </row>
    <row r="39" spans="1:6" ht="15.75">
      <c r="A39" s="12" t="s">
        <v>29</v>
      </c>
      <c r="B39" s="8">
        <v>11</v>
      </c>
      <c r="C39" s="8">
        <v>0</v>
      </c>
      <c r="D39" s="19">
        <f>D40</f>
        <v>5498223.1399999997</v>
      </c>
      <c r="E39" s="19">
        <f>E40</f>
        <v>5332172.68</v>
      </c>
      <c r="F39" s="20">
        <f t="shared" si="4"/>
        <v>96.979925045384746</v>
      </c>
    </row>
    <row r="40" spans="1:6" s="15" customFormat="1" ht="15.75">
      <c r="A40" s="11" t="s">
        <v>0</v>
      </c>
      <c r="B40" s="9">
        <v>11</v>
      </c>
      <c r="C40" s="9">
        <v>2</v>
      </c>
      <c r="D40" s="21">
        <v>5498223.1399999997</v>
      </c>
      <c r="E40" s="21">
        <v>5332172.68</v>
      </c>
      <c r="F40" s="22">
        <f t="shared" si="4"/>
        <v>96.979925045384746</v>
      </c>
    </row>
    <row r="41" spans="1:6" ht="15.75">
      <c r="A41" s="23" t="s">
        <v>31</v>
      </c>
      <c r="B41" s="7"/>
      <c r="C41" s="7"/>
      <c r="D41" s="19">
        <f>D39+D37+D35+D29+D26+D22+D20+D13+D33</f>
        <v>46711371.900000006</v>
      </c>
      <c r="E41" s="19">
        <f>E39+E37+E35+E29+E26+E22+E20+E13+E33</f>
        <v>44680190.959999993</v>
      </c>
      <c r="F41" s="20">
        <f t="shared" si="4"/>
        <v>95.651635014384979</v>
      </c>
    </row>
    <row r="42" spans="1:6" ht="12.75" customHeight="1">
      <c r="A42" s="24"/>
      <c r="B42" s="24"/>
      <c r="C42" s="24"/>
      <c r="D42" s="24"/>
      <c r="E42" s="24"/>
      <c r="F42" s="24"/>
    </row>
    <row r="43" spans="1:6">
      <c r="A43" s="25" t="s">
        <v>40</v>
      </c>
      <c r="B43" s="25"/>
      <c r="C43" s="25"/>
      <c r="D43" s="25"/>
      <c r="E43" s="25"/>
      <c r="F43" s="25"/>
    </row>
    <row r="44" spans="1:6">
      <c r="B44" s="18"/>
      <c r="C44" s="18"/>
      <c r="D44" s="18"/>
    </row>
  </sheetData>
  <mergeCells count="8">
    <mergeCell ref="A42:F42"/>
    <mergeCell ref="A43:F43"/>
    <mergeCell ref="A9:F9"/>
    <mergeCell ref="D1:F1"/>
    <mergeCell ref="D2:F2"/>
    <mergeCell ref="D3:F3"/>
    <mergeCell ref="D4:F4"/>
    <mergeCell ref="A8:F8"/>
  </mergeCells>
  <pageMargins left="1.1811023622047245" right="0.59055118110236227" top="0.98425196850393704" bottom="0.78740157480314965" header="0.51181102362204722" footer="0.51181102362204722"/>
  <pageSetup paperSize="9" scale="80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Admin</cp:lastModifiedBy>
  <cp:lastPrinted>2020-03-30T12:02:19Z</cp:lastPrinted>
  <dcterms:created xsi:type="dcterms:W3CDTF">2015-04-03T09:04:15Z</dcterms:created>
  <dcterms:modified xsi:type="dcterms:W3CDTF">2020-11-12T07:01:36Z</dcterms:modified>
</cp:coreProperties>
</file>